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<sst xmlns="http://schemas.openxmlformats.org/spreadsheetml/2006/main" count="105" uniqueCount="85">
  <si>
    <t>Единен разходен стандарт за 2011 г.</t>
  </si>
  <si>
    <t>Министерство на образованието, младежта и науката</t>
  </si>
  <si>
    <t>Министерство на земеделието и храните</t>
  </si>
  <si>
    <t>Министерство на културата</t>
  </si>
  <si>
    <t>Министерство на физическото възпитание и спорта</t>
  </si>
  <si>
    <t>Министерство на отбраната</t>
  </si>
  <si>
    <t>Министерство на правосъдието</t>
  </si>
  <si>
    <t>ДЕЙНОСТ</t>
  </si>
  <si>
    <t>Брой деца/ученици</t>
  </si>
  <si>
    <t>І.</t>
  </si>
  <si>
    <t>Детски градини</t>
  </si>
  <si>
    <t>1.</t>
  </si>
  <si>
    <t>Целодневна деткска градина и обединено детско заведение за деца от 3 до 5 години включително</t>
  </si>
  <si>
    <t>2.</t>
  </si>
  <si>
    <t>Целодневна деткска градина и обединено детско заведение за деца от 3 до 5 години включително в населено място с до 1500 жители</t>
  </si>
  <si>
    <t>3.</t>
  </si>
  <si>
    <t>Яслена група към целедневна детска градина  и обединено детско заведение</t>
  </si>
  <si>
    <t>4.</t>
  </si>
  <si>
    <t>Подгодвителна целодневна група в  детска градина  и обединено детско заведение</t>
  </si>
  <si>
    <t xml:space="preserve">5.  </t>
  </si>
  <si>
    <t>Подготвителна полудневна група в детска градина, обединено детско заведение или училище и в подготвителен клас в училище</t>
  </si>
  <si>
    <t xml:space="preserve">6. </t>
  </si>
  <si>
    <t>Специална детска градина за деца с умствена изостаналост, нарушено зрение, езиково-говорни нарушения и увреден слух</t>
  </si>
  <si>
    <t>ІІ.</t>
  </si>
  <si>
    <t>Общообразователни училища</t>
  </si>
  <si>
    <t xml:space="preserve"> І група</t>
  </si>
  <si>
    <t>ІІ група</t>
  </si>
  <si>
    <t>ІІІ група</t>
  </si>
  <si>
    <t>ІV група</t>
  </si>
  <si>
    <t>Паралелки с профил "Изкуства" -музика, изобразително изкуство, хореография и християнско изкуство</t>
  </si>
  <si>
    <t>ІІІ.</t>
  </si>
  <si>
    <t>Спортно училище</t>
  </si>
  <si>
    <t>ІV.</t>
  </si>
  <si>
    <t xml:space="preserve">Професионални училища, професионални гимназии, професионални колежи и паралелки за професионална квалификация в СОУ и гимназии </t>
  </si>
  <si>
    <t>Дневна форма на обучение - общо</t>
  </si>
  <si>
    <t>Транспорт</t>
  </si>
  <si>
    <t xml:space="preserve">2. </t>
  </si>
  <si>
    <t>Селско, горско  рибно стопанство и  ветеринарна медицина</t>
  </si>
  <si>
    <t xml:space="preserve">Физически науки, информатика, техника, здравеопазване, опазване на околната среда,  производство и преработка, архитектура и строителство </t>
  </si>
  <si>
    <t>Услуги за личността</t>
  </si>
  <si>
    <t>5.</t>
  </si>
  <si>
    <t>Стопанско управление и администрация, социални услуги</t>
  </si>
  <si>
    <t>6.</t>
  </si>
  <si>
    <t>Изобразителни изкуства, дизайн, художествени занаяти</t>
  </si>
  <si>
    <t>V.</t>
  </si>
  <si>
    <t>Училища за изкуство и култура</t>
  </si>
  <si>
    <t>Музикални и сценични изкуства</t>
  </si>
  <si>
    <t>Изящни и приложни изкуства</t>
  </si>
  <si>
    <t>Училище по култура</t>
  </si>
  <si>
    <t>VІ.</t>
  </si>
  <si>
    <t>Специални училища:</t>
  </si>
  <si>
    <t xml:space="preserve">Училище за ученици с умствена изостаналост </t>
  </si>
  <si>
    <t xml:space="preserve">Училище-интернат  за ученици с умствена изостаналост </t>
  </si>
  <si>
    <t>Болнично училище</t>
  </si>
  <si>
    <t>Оздравителни училища І-VІІІ клас</t>
  </si>
  <si>
    <t xml:space="preserve">Оздравителна гимназия </t>
  </si>
  <si>
    <t>Център за ресурсно подпомагане</t>
  </si>
  <si>
    <t>7.</t>
  </si>
  <si>
    <t>Социално-педагогически интернат</t>
  </si>
  <si>
    <t>8.</t>
  </si>
  <si>
    <t>Възпитателно училище интернат</t>
  </si>
  <si>
    <t>9.</t>
  </si>
  <si>
    <t>Училище интернат за ученици с нарушено зрение</t>
  </si>
  <si>
    <t>10.</t>
  </si>
  <si>
    <t>Училище интернат за ученици с увреден слух</t>
  </si>
  <si>
    <t>11.</t>
  </si>
  <si>
    <t>Добавка за обучавани в училищата към места за лишени от свобода</t>
  </si>
  <si>
    <t>VІІ.</t>
  </si>
  <si>
    <t>Други форми на обучение</t>
  </si>
  <si>
    <t>Вечерна форма на обучение</t>
  </si>
  <si>
    <t>Задочна форма на обучение</t>
  </si>
  <si>
    <t>Индивидуална форма на обучение</t>
  </si>
  <si>
    <t>Самостоятелна форма на обучение</t>
  </si>
  <si>
    <t>VІІІ.</t>
  </si>
  <si>
    <t>Обслужващи звена</t>
  </si>
  <si>
    <t>Общежитие</t>
  </si>
  <si>
    <t>IX</t>
  </si>
  <si>
    <t>Добавка за подобряване на материално-техническата база в училищата за учениците в редовна форма на обучение</t>
  </si>
  <si>
    <t>Х</t>
  </si>
  <si>
    <t>Добавка за деца и ученици на ресурсно подпомагане, интегрирани в училища и детски градини</t>
  </si>
  <si>
    <t>ХІ</t>
  </si>
  <si>
    <t>Добавка за подпомагане храненето на децата от подготвителните групи в детските градини и училищата, и учениците от І-ІV клас</t>
  </si>
  <si>
    <t>средства за целодневна органицзация на учебния ден за обхванатите ученици от І клас</t>
  </si>
  <si>
    <t>извънучилищни дейности на ученици</t>
  </si>
  <si>
    <r>
      <t>Информация за  броя на децата и учениците, финансирани от министерства, по които са разчетени средствата за образование по ЗДБ за 2011 г. /</t>
    </r>
    <r>
      <rPr>
        <b/>
        <sz val="12"/>
        <color indexed="8"/>
        <rFont val="Times New Roman"/>
        <family val="1"/>
      </rPr>
      <t xml:space="preserve"> съгл.§ 53, ал. 12, т. 2 от ПЗР на ЗДБ за 2011 г./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</si>
</sst>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/>
    </xf>
    <xf numFmtId="0" fontId="4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justify"/>
    </xf>
    <xf numFmtId="0" fontId="1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2" xfId="0" applyFont="1" applyFill="1" applyBorder="1" applyAlignment="1">
      <alignment horizontal="justify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justify"/>
    </xf>
    <xf numFmtId="0" fontId="1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8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B1" sqref="B1:F1"/>
    </sheetView>
  </sheetViews>
  <sheetFormatPr defaultColWidth="9.140625" defaultRowHeight="12.75"/>
  <cols>
    <col min="1" max="1" width="3.8515625" style="0" customWidth="1"/>
    <col min="2" max="2" width="37.140625" style="0" customWidth="1"/>
    <col min="3" max="4" width="10.7109375" style="0" customWidth="1"/>
    <col min="5" max="5" width="10.421875" style="6" customWidth="1"/>
    <col min="6" max="6" width="11.140625" style="7" customWidth="1"/>
    <col min="7" max="7" width="10.8515625" style="0" customWidth="1"/>
    <col min="8" max="8" width="11.57421875" style="0" customWidth="1"/>
    <col min="9" max="9" width="11.140625" style="0" customWidth="1"/>
  </cols>
  <sheetData>
    <row r="1" spans="2:9" ht="91.5" customHeight="1" thickBot="1">
      <c r="B1" s="28" t="s">
        <v>84</v>
      </c>
      <c r="C1" s="28"/>
      <c r="D1" s="28"/>
      <c r="E1" s="28"/>
      <c r="F1" s="28"/>
      <c r="G1" s="1"/>
      <c r="H1" s="2"/>
      <c r="I1" s="2"/>
    </row>
    <row r="2" spans="1:9" ht="99.75">
      <c r="A2" s="22"/>
      <c r="B2" s="23"/>
      <c r="C2" s="8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ht="43.5" customHeight="1">
      <c r="A3" s="24"/>
      <c r="B3" s="9" t="s">
        <v>7</v>
      </c>
      <c r="C3" s="10"/>
      <c r="D3" s="4" t="s">
        <v>8</v>
      </c>
      <c r="E3" s="4" t="s">
        <v>8</v>
      </c>
      <c r="F3" s="4" t="s">
        <v>8</v>
      </c>
      <c r="G3" s="4" t="s">
        <v>8</v>
      </c>
      <c r="H3" s="4" t="s">
        <v>8</v>
      </c>
      <c r="I3" s="4" t="s">
        <v>8</v>
      </c>
    </row>
    <row r="4" spans="1:9" ht="15.75">
      <c r="A4" s="25"/>
      <c r="B4" s="11"/>
      <c r="C4" s="12"/>
      <c r="D4" s="13">
        <f>D5+D12+D18+D19+D27+D31+D48+D42</f>
        <v>133198</v>
      </c>
      <c r="E4" s="13">
        <f>E5+E12+E18+E19+E27+E31+E48+E42</f>
        <v>30710</v>
      </c>
      <c r="F4" s="13">
        <f>F5+F12+F18+F19+F27+F31+F48+F42</f>
        <v>7956</v>
      </c>
      <c r="G4" s="13">
        <f>G5+G12+G18+G19+G27+G31+G48+G42</f>
        <v>848</v>
      </c>
      <c r="H4" s="13">
        <f>H5+H12+H18+H19+H27+H31+H48+H42</f>
        <v>305</v>
      </c>
      <c r="I4" s="13">
        <f>I5+I12+I18+I19+I27+I31+I48+I42+I43</f>
        <v>73</v>
      </c>
    </row>
    <row r="5" spans="1:9" ht="15.75">
      <c r="A5" s="24" t="s">
        <v>9</v>
      </c>
      <c r="B5" s="5" t="s">
        <v>10</v>
      </c>
      <c r="C5" s="14"/>
      <c r="D5" s="5">
        <f aca="true" t="shared" si="0" ref="D5:I5">D6+D7+D8+D9+D10+D11</f>
        <v>0</v>
      </c>
      <c r="E5" s="5">
        <f t="shared" si="0"/>
        <v>0</v>
      </c>
      <c r="F5" s="5">
        <f t="shared" si="0"/>
        <v>191</v>
      </c>
      <c r="G5" s="5">
        <f t="shared" si="0"/>
        <v>0</v>
      </c>
      <c r="H5" s="5">
        <f t="shared" si="0"/>
        <v>305</v>
      </c>
      <c r="I5" s="5">
        <f t="shared" si="0"/>
        <v>0</v>
      </c>
    </row>
    <row r="6" spans="1:9" ht="49.5" customHeight="1">
      <c r="A6" s="24" t="s">
        <v>11</v>
      </c>
      <c r="B6" s="15" t="s">
        <v>12</v>
      </c>
      <c r="C6" s="5">
        <v>1408</v>
      </c>
      <c r="D6" s="5"/>
      <c r="E6" s="5"/>
      <c r="F6" s="5"/>
      <c r="G6" s="5"/>
      <c r="H6" s="5">
        <v>250</v>
      </c>
      <c r="I6" s="5"/>
    </row>
    <row r="7" spans="1:9" ht="61.5" customHeight="1">
      <c r="A7" s="24" t="s">
        <v>13</v>
      </c>
      <c r="B7" s="15" t="s">
        <v>14</v>
      </c>
      <c r="C7" s="5">
        <v>1523</v>
      </c>
      <c r="D7" s="5"/>
      <c r="E7" s="5"/>
      <c r="F7" s="5"/>
      <c r="G7" s="5"/>
      <c r="H7" s="5"/>
      <c r="I7" s="5"/>
    </row>
    <row r="8" spans="1:9" ht="47.25" customHeight="1">
      <c r="A8" s="24" t="s">
        <v>15</v>
      </c>
      <c r="B8" s="15" t="s">
        <v>16</v>
      </c>
      <c r="C8" s="5">
        <v>990</v>
      </c>
      <c r="D8" s="5"/>
      <c r="E8" s="5"/>
      <c r="F8" s="5"/>
      <c r="G8" s="5"/>
      <c r="H8" s="5">
        <v>35</v>
      </c>
      <c r="I8" s="5"/>
    </row>
    <row r="9" spans="1:9" ht="48.75" customHeight="1">
      <c r="A9" s="24" t="s">
        <v>17</v>
      </c>
      <c r="B9" s="15" t="s">
        <v>18</v>
      </c>
      <c r="C9" s="5">
        <v>1626</v>
      </c>
      <c r="D9" s="5"/>
      <c r="E9" s="5"/>
      <c r="F9" s="5">
        <v>191</v>
      </c>
      <c r="G9" s="5"/>
      <c r="H9" s="5">
        <v>20</v>
      </c>
      <c r="I9" s="5"/>
    </row>
    <row r="10" spans="1:9" ht="64.5" customHeight="1">
      <c r="A10" s="24" t="s">
        <v>19</v>
      </c>
      <c r="B10" s="15" t="s">
        <v>20</v>
      </c>
      <c r="C10" s="5">
        <v>856</v>
      </c>
      <c r="D10" s="5"/>
      <c r="E10" s="5"/>
      <c r="F10" s="5"/>
      <c r="G10" s="5"/>
      <c r="H10" s="5"/>
      <c r="I10" s="5"/>
    </row>
    <row r="11" spans="1:9" ht="63" customHeight="1">
      <c r="A11" s="24" t="s">
        <v>21</v>
      </c>
      <c r="B11" s="15" t="s">
        <v>22</v>
      </c>
      <c r="C11" s="5">
        <v>4131</v>
      </c>
      <c r="D11" s="5">
        <v>0</v>
      </c>
      <c r="E11" s="5"/>
      <c r="F11" s="5"/>
      <c r="G11" s="5"/>
      <c r="H11" s="5"/>
      <c r="I11" s="5"/>
    </row>
    <row r="12" spans="1:9" ht="21" customHeight="1">
      <c r="A12" s="24" t="s">
        <v>23</v>
      </c>
      <c r="B12" s="10" t="s">
        <v>24</v>
      </c>
      <c r="C12" s="5"/>
      <c r="D12" s="5">
        <f aca="true" t="shared" si="1" ref="D12:I12">D13+D14+D15+D16+D17</f>
        <v>4302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31</v>
      </c>
    </row>
    <row r="13" spans="1:9" ht="16.5" customHeight="1">
      <c r="A13" s="24" t="s">
        <v>11</v>
      </c>
      <c r="B13" s="16" t="s">
        <v>25</v>
      </c>
      <c r="C13" s="5">
        <v>1175</v>
      </c>
      <c r="D13" s="5">
        <v>2897</v>
      </c>
      <c r="E13" s="5"/>
      <c r="F13" s="5"/>
      <c r="G13" s="5"/>
      <c r="H13" s="5"/>
      <c r="I13" s="5"/>
    </row>
    <row r="14" spans="1:9" ht="16.5" customHeight="1">
      <c r="A14" s="24"/>
      <c r="B14" s="16" t="s">
        <v>26</v>
      </c>
      <c r="C14" s="5">
        <v>1261</v>
      </c>
      <c r="D14" s="5">
        <v>704</v>
      </c>
      <c r="E14" s="5"/>
      <c r="F14" s="5"/>
      <c r="G14" s="5"/>
      <c r="H14" s="5"/>
      <c r="I14" s="5"/>
    </row>
    <row r="15" spans="1:9" ht="16.5" customHeight="1">
      <c r="A15" s="24"/>
      <c r="B15" s="16" t="s">
        <v>27</v>
      </c>
      <c r="C15" s="5">
        <v>1342</v>
      </c>
      <c r="D15" s="5">
        <v>291</v>
      </c>
      <c r="E15" s="5"/>
      <c r="F15" s="5"/>
      <c r="G15" s="5"/>
      <c r="H15" s="5"/>
      <c r="I15" s="5">
        <v>31</v>
      </c>
    </row>
    <row r="16" spans="1:9" ht="16.5" customHeight="1">
      <c r="A16" s="24"/>
      <c r="B16" s="16" t="s">
        <v>28</v>
      </c>
      <c r="C16" s="5">
        <v>1450</v>
      </c>
      <c r="D16" s="5">
        <v>369</v>
      </c>
      <c r="E16" s="5"/>
      <c r="F16" s="5"/>
      <c r="G16" s="5"/>
      <c r="H16" s="5"/>
      <c r="I16" s="5"/>
    </row>
    <row r="17" spans="1:9" ht="51" customHeight="1">
      <c r="A17" s="24" t="s">
        <v>13</v>
      </c>
      <c r="B17" s="15" t="s">
        <v>29</v>
      </c>
      <c r="C17" s="5">
        <v>2146</v>
      </c>
      <c r="D17" s="5">
        <v>41</v>
      </c>
      <c r="E17" s="5"/>
      <c r="F17" s="5"/>
      <c r="G17" s="5"/>
      <c r="H17" s="5"/>
      <c r="I17" s="5"/>
    </row>
    <row r="18" spans="1:9" ht="21.75" customHeight="1">
      <c r="A18" s="24" t="s">
        <v>30</v>
      </c>
      <c r="B18" s="10" t="s">
        <v>31</v>
      </c>
      <c r="C18" s="5">
        <v>2120</v>
      </c>
      <c r="D18" s="5"/>
      <c r="E18" s="5"/>
      <c r="F18" s="5"/>
      <c r="G18" s="5">
        <v>595</v>
      </c>
      <c r="H18" s="5"/>
      <c r="I18" s="5"/>
    </row>
    <row r="19" spans="1:9" ht="80.25" customHeight="1">
      <c r="A19" s="24" t="s">
        <v>32</v>
      </c>
      <c r="B19" s="10" t="s">
        <v>33</v>
      </c>
      <c r="C19" s="5"/>
      <c r="D19" s="5">
        <f>D20+D43</f>
        <v>110415</v>
      </c>
      <c r="E19" s="5">
        <f>E20+E43</f>
        <v>27682</v>
      </c>
      <c r="F19" s="5">
        <f>F20+F43</f>
        <v>119</v>
      </c>
      <c r="G19" s="5">
        <f>G20+G43</f>
        <v>0</v>
      </c>
      <c r="H19" s="5">
        <f>H20+H43</f>
        <v>0</v>
      </c>
      <c r="I19" s="5">
        <f>I20</f>
        <v>0</v>
      </c>
    </row>
    <row r="20" spans="1:9" ht="20.25" customHeight="1">
      <c r="A20" s="24"/>
      <c r="B20" s="15" t="s">
        <v>34</v>
      </c>
      <c r="C20" s="5"/>
      <c r="D20" s="5">
        <f aca="true" t="shared" si="2" ref="D20:I20">D21+D22+D23+D24+D25+D26</f>
        <v>94643</v>
      </c>
      <c r="E20" s="5">
        <f t="shared" si="2"/>
        <v>19749</v>
      </c>
      <c r="F20" s="5">
        <f t="shared" si="2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</row>
    <row r="21" spans="1:9" ht="20.25" customHeight="1">
      <c r="A21" s="24" t="s">
        <v>11</v>
      </c>
      <c r="B21" s="15" t="s">
        <v>35</v>
      </c>
      <c r="C21" s="5">
        <v>1924</v>
      </c>
      <c r="D21" s="5">
        <v>9571</v>
      </c>
      <c r="E21" s="5">
        <v>113</v>
      </c>
      <c r="F21" s="5"/>
      <c r="G21" s="5"/>
      <c r="H21" s="5"/>
      <c r="I21" s="5"/>
    </row>
    <row r="22" spans="1:9" ht="33" customHeight="1">
      <c r="A22" s="24" t="s">
        <v>36</v>
      </c>
      <c r="B22" s="15" t="s">
        <v>37</v>
      </c>
      <c r="C22" s="5">
        <v>1852</v>
      </c>
      <c r="D22" s="5">
        <v>993</v>
      </c>
      <c r="E22" s="5">
        <v>10154</v>
      </c>
      <c r="F22" s="5"/>
      <c r="G22" s="5"/>
      <c r="H22" s="5"/>
      <c r="I22" s="5"/>
    </row>
    <row r="23" spans="1:9" ht="81.75" customHeight="1">
      <c r="A23" s="24" t="s">
        <v>15</v>
      </c>
      <c r="B23" s="17" t="s">
        <v>38</v>
      </c>
      <c r="C23" s="5">
        <v>1491</v>
      </c>
      <c r="D23" s="5">
        <v>51872</v>
      </c>
      <c r="E23" s="5">
        <v>4405</v>
      </c>
      <c r="F23" s="5"/>
      <c r="G23" s="5"/>
      <c r="H23" s="5"/>
      <c r="I23" s="5"/>
    </row>
    <row r="24" spans="1:9" ht="20.25" customHeight="1">
      <c r="A24" s="24" t="s">
        <v>17</v>
      </c>
      <c r="B24" s="15" t="s">
        <v>39</v>
      </c>
      <c r="C24" s="5">
        <v>1365</v>
      </c>
      <c r="D24" s="5">
        <v>13086</v>
      </c>
      <c r="E24" s="5">
        <v>2098</v>
      </c>
      <c r="F24" s="5"/>
      <c r="G24" s="5"/>
      <c r="H24" s="5"/>
      <c r="I24" s="5"/>
    </row>
    <row r="25" spans="1:9" ht="30.75" customHeight="1">
      <c r="A25" s="24" t="s">
        <v>40</v>
      </c>
      <c r="B25" s="15" t="s">
        <v>41</v>
      </c>
      <c r="C25" s="5">
        <v>1230</v>
      </c>
      <c r="D25" s="5">
        <v>17984</v>
      </c>
      <c r="E25" s="5">
        <v>2722</v>
      </c>
      <c r="F25" s="5"/>
      <c r="G25" s="5"/>
      <c r="H25" s="5"/>
      <c r="I25" s="5"/>
    </row>
    <row r="26" spans="1:9" ht="36.75" customHeight="1">
      <c r="A26" s="24" t="s">
        <v>42</v>
      </c>
      <c r="B26" s="15" t="s">
        <v>43</v>
      </c>
      <c r="C26" s="5">
        <v>2146</v>
      </c>
      <c r="D26" s="5">
        <v>1137</v>
      </c>
      <c r="E26" s="5">
        <v>257</v>
      </c>
      <c r="F26" s="5"/>
      <c r="G26" s="5"/>
      <c r="H26" s="5"/>
      <c r="I26" s="5"/>
    </row>
    <row r="27" spans="1:9" ht="21.75" customHeight="1">
      <c r="A27" s="24" t="s">
        <v>44</v>
      </c>
      <c r="B27" s="10" t="s">
        <v>45</v>
      </c>
      <c r="C27" s="5"/>
      <c r="D27" s="5">
        <f aca="true" t="shared" si="3" ref="D27:I27">D28+D29+D30</f>
        <v>0</v>
      </c>
      <c r="E27" s="5">
        <f t="shared" si="3"/>
        <v>0</v>
      </c>
      <c r="F27" s="5">
        <f t="shared" si="3"/>
        <v>7056</v>
      </c>
      <c r="G27" s="5">
        <f t="shared" si="3"/>
        <v>0</v>
      </c>
      <c r="H27" s="5">
        <f t="shared" si="3"/>
        <v>0</v>
      </c>
      <c r="I27" s="5">
        <f t="shared" si="3"/>
        <v>0</v>
      </c>
    </row>
    <row r="28" spans="1:9" ht="15" customHeight="1">
      <c r="A28" s="24"/>
      <c r="B28" s="15" t="s">
        <v>46</v>
      </c>
      <c r="C28" s="5">
        <v>2993</v>
      </c>
      <c r="D28" s="5"/>
      <c r="E28" s="5"/>
      <c r="F28" s="5">
        <v>3616</v>
      </c>
      <c r="G28" s="5"/>
      <c r="H28" s="5"/>
      <c r="I28" s="5"/>
    </row>
    <row r="29" spans="1:9" ht="15" customHeight="1">
      <c r="A29" s="24"/>
      <c r="B29" s="15" t="s">
        <v>47</v>
      </c>
      <c r="C29" s="5">
        <v>2261</v>
      </c>
      <c r="D29" s="5"/>
      <c r="E29" s="5"/>
      <c r="F29" s="5">
        <v>2141</v>
      </c>
      <c r="G29" s="5"/>
      <c r="H29" s="5"/>
      <c r="I29" s="5"/>
    </row>
    <row r="30" spans="1:9" ht="15" customHeight="1">
      <c r="A30" s="24"/>
      <c r="B30" s="15" t="s">
        <v>48</v>
      </c>
      <c r="C30" s="5">
        <v>2146</v>
      </c>
      <c r="D30" s="5"/>
      <c r="E30" s="5"/>
      <c r="F30" s="5">
        <v>1299</v>
      </c>
      <c r="G30" s="5"/>
      <c r="H30" s="5"/>
      <c r="I30" s="5"/>
    </row>
    <row r="31" spans="1:9" ht="18.75" customHeight="1">
      <c r="A31" s="24" t="s">
        <v>49</v>
      </c>
      <c r="B31" s="10" t="s">
        <v>50</v>
      </c>
      <c r="C31" s="5"/>
      <c r="D31" s="5">
        <f aca="true" t="shared" si="4" ref="D31:I31">D32+D33+D34+D35+D36+D37+D38+D39+D40+D41</f>
        <v>13965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</row>
    <row r="32" spans="1:9" ht="34.5" customHeight="1">
      <c r="A32" s="24" t="s">
        <v>11</v>
      </c>
      <c r="B32" s="15" t="s">
        <v>51</v>
      </c>
      <c r="C32" s="5">
        <v>3353</v>
      </c>
      <c r="D32" s="5">
        <v>1993</v>
      </c>
      <c r="E32" s="5"/>
      <c r="F32" s="5"/>
      <c r="G32" s="5"/>
      <c r="H32" s="5"/>
      <c r="I32" s="5"/>
    </row>
    <row r="33" spans="1:9" ht="31.5" customHeight="1">
      <c r="A33" s="24" t="s">
        <v>13</v>
      </c>
      <c r="B33" s="15" t="s">
        <v>52</v>
      </c>
      <c r="C33" s="5">
        <v>6116</v>
      </c>
      <c r="D33" s="5">
        <v>1409</v>
      </c>
      <c r="E33" s="5"/>
      <c r="F33" s="5"/>
      <c r="G33" s="5"/>
      <c r="H33" s="5"/>
      <c r="I33" s="5"/>
    </row>
    <row r="34" spans="1:9" ht="18.75" customHeight="1">
      <c r="A34" s="24" t="s">
        <v>15</v>
      </c>
      <c r="B34" s="15" t="s">
        <v>53</v>
      </c>
      <c r="C34" s="5">
        <v>1413</v>
      </c>
      <c r="D34" s="5">
        <v>217</v>
      </c>
      <c r="E34" s="5"/>
      <c r="F34" s="5"/>
      <c r="G34" s="5"/>
      <c r="H34" s="5"/>
      <c r="I34" s="5"/>
    </row>
    <row r="35" spans="1:9" ht="18.75" customHeight="1">
      <c r="A35" s="24" t="s">
        <v>17</v>
      </c>
      <c r="B35" s="15" t="s">
        <v>54</v>
      </c>
      <c r="C35" s="5">
        <v>3172</v>
      </c>
      <c r="D35" s="5">
        <v>362</v>
      </c>
      <c r="E35" s="5"/>
      <c r="F35" s="5"/>
      <c r="G35" s="5"/>
      <c r="H35" s="5"/>
      <c r="I35" s="5"/>
    </row>
    <row r="36" spans="1:9" ht="18.75" customHeight="1">
      <c r="A36" s="24" t="s">
        <v>40</v>
      </c>
      <c r="B36" s="15" t="s">
        <v>55</v>
      </c>
      <c r="C36" s="5">
        <v>3861</v>
      </c>
      <c r="D36" s="5">
        <v>54</v>
      </c>
      <c r="E36" s="5"/>
      <c r="F36" s="5"/>
      <c r="G36" s="5"/>
      <c r="H36" s="5"/>
      <c r="I36" s="5"/>
    </row>
    <row r="37" spans="1:9" ht="18.75" customHeight="1">
      <c r="A37" s="24" t="s">
        <v>42</v>
      </c>
      <c r="B37" s="15" t="s">
        <v>56</v>
      </c>
      <c r="C37" s="5">
        <v>1861</v>
      </c>
      <c r="D37" s="5">
        <v>8662</v>
      </c>
      <c r="E37" s="5"/>
      <c r="F37" s="5"/>
      <c r="G37" s="5"/>
      <c r="H37" s="5"/>
      <c r="I37" s="5"/>
    </row>
    <row r="38" spans="1:9" ht="18" customHeight="1">
      <c r="A38" s="24" t="s">
        <v>57</v>
      </c>
      <c r="B38" s="15" t="s">
        <v>58</v>
      </c>
      <c r="C38" s="5">
        <v>8040</v>
      </c>
      <c r="D38" s="5">
        <v>188</v>
      </c>
      <c r="E38" s="5"/>
      <c r="F38" s="5"/>
      <c r="G38" s="5"/>
      <c r="H38" s="5"/>
      <c r="I38" s="5"/>
    </row>
    <row r="39" spans="1:9" ht="15.75">
      <c r="A39" s="24" t="s">
        <v>59</v>
      </c>
      <c r="B39" s="15" t="s">
        <v>60</v>
      </c>
      <c r="C39" s="5">
        <v>9220</v>
      </c>
      <c r="D39" s="5">
        <v>251</v>
      </c>
      <c r="E39" s="5"/>
      <c r="F39" s="5"/>
      <c r="G39" s="5"/>
      <c r="H39" s="5"/>
      <c r="I39" s="5"/>
    </row>
    <row r="40" spans="1:9" ht="31.5">
      <c r="A40" s="24" t="s">
        <v>61</v>
      </c>
      <c r="B40" s="15" t="s">
        <v>62</v>
      </c>
      <c r="C40" s="5">
        <v>7256</v>
      </c>
      <c r="D40" s="5">
        <v>293</v>
      </c>
      <c r="E40" s="5"/>
      <c r="F40" s="5"/>
      <c r="G40" s="5"/>
      <c r="H40" s="5"/>
      <c r="I40" s="5"/>
    </row>
    <row r="41" spans="1:9" ht="31.5">
      <c r="A41" s="24" t="s">
        <v>63</v>
      </c>
      <c r="B41" s="15" t="s">
        <v>64</v>
      </c>
      <c r="C41" s="5">
        <v>6981</v>
      </c>
      <c r="D41" s="5">
        <v>536</v>
      </c>
      <c r="E41" s="5"/>
      <c r="F41" s="5"/>
      <c r="G41" s="5"/>
      <c r="H41" s="5"/>
      <c r="I41" s="5"/>
    </row>
    <row r="42" spans="1:9" ht="31.5">
      <c r="A42" s="24" t="s">
        <v>65</v>
      </c>
      <c r="B42" s="15" t="s">
        <v>66</v>
      </c>
      <c r="C42" s="5">
        <v>448</v>
      </c>
      <c r="D42" s="5">
        <v>673</v>
      </c>
      <c r="E42" s="5"/>
      <c r="F42" s="5"/>
      <c r="G42" s="5"/>
      <c r="H42" s="5"/>
      <c r="I42" s="5">
        <v>31</v>
      </c>
    </row>
    <row r="43" spans="1:9" ht="27.75" customHeight="1">
      <c r="A43" s="24" t="s">
        <v>67</v>
      </c>
      <c r="B43" s="10" t="s">
        <v>68</v>
      </c>
      <c r="C43" s="5"/>
      <c r="D43" s="5">
        <f aca="true" t="shared" si="5" ref="D43:I43">D44+D45+D46+D47</f>
        <v>15772</v>
      </c>
      <c r="E43" s="5">
        <f t="shared" si="5"/>
        <v>7933</v>
      </c>
      <c r="F43" s="5">
        <f t="shared" si="5"/>
        <v>119</v>
      </c>
      <c r="G43" s="5">
        <f t="shared" si="5"/>
        <v>0</v>
      </c>
      <c r="H43" s="5">
        <f t="shared" si="5"/>
        <v>0</v>
      </c>
      <c r="I43" s="5">
        <f t="shared" si="5"/>
        <v>11</v>
      </c>
    </row>
    <row r="44" spans="1:9" ht="21.75" customHeight="1">
      <c r="A44" s="24" t="s">
        <v>11</v>
      </c>
      <c r="B44" s="15" t="s">
        <v>69</v>
      </c>
      <c r="C44" s="5">
        <v>1099</v>
      </c>
      <c r="D44" s="5">
        <v>1810</v>
      </c>
      <c r="E44" s="5">
        <v>1074</v>
      </c>
      <c r="F44" s="5"/>
      <c r="G44" s="5"/>
      <c r="H44" s="5"/>
      <c r="I44" s="5"/>
    </row>
    <row r="45" spans="1:9" ht="21.75" customHeight="1">
      <c r="A45" s="24" t="s">
        <v>13</v>
      </c>
      <c r="B45" s="15" t="s">
        <v>70</v>
      </c>
      <c r="C45" s="5">
        <v>737</v>
      </c>
      <c r="D45" s="5">
        <v>4020</v>
      </c>
      <c r="E45" s="5">
        <v>2948</v>
      </c>
      <c r="F45" s="5"/>
      <c r="G45" s="5"/>
      <c r="H45" s="5"/>
      <c r="I45" s="5"/>
    </row>
    <row r="46" spans="1:9" ht="21.75" customHeight="1">
      <c r="A46" s="24" t="s">
        <v>15</v>
      </c>
      <c r="B46" s="15" t="s">
        <v>71</v>
      </c>
      <c r="C46" s="5">
        <v>2475</v>
      </c>
      <c r="D46" s="5">
        <v>89</v>
      </c>
      <c r="E46" s="5">
        <v>39</v>
      </c>
      <c r="F46" s="5"/>
      <c r="G46" s="5"/>
      <c r="H46" s="5"/>
      <c r="I46" s="5"/>
    </row>
    <row r="47" spans="1:9" ht="21.75" customHeight="1">
      <c r="A47" s="24" t="s">
        <v>17</v>
      </c>
      <c r="B47" s="15" t="s">
        <v>72</v>
      </c>
      <c r="C47" s="5">
        <v>291</v>
      </c>
      <c r="D47" s="5">
        <v>9853</v>
      </c>
      <c r="E47" s="5">
        <v>3872</v>
      </c>
      <c r="F47" s="5">
        <v>119</v>
      </c>
      <c r="G47" s="5"/>
      <c r="H47" s="5"/>
      <c r="I47" s="5">
        <v>11</v>
      </c>
    </row>
    <row r="48" spans="1:9" ht="18" customHeight="1">
      <c r="A48" s="24" t="s">
        <v>73</v>
      </c>
      <c r="B48" s="10" t="s">
        <v>74</v>
      </c>
      <c r="C48" s="5"/>
      <c r="D48" s="5">
        <f aca="true" t="shared" si="6" ref="D48:I48">D49</f>
        <v>3843</v>
      </c>
      <c r="E48" s="5">
        <f t="shared" si="6"/>
        <v>3028</v>
      </c>
      <c r="F48" s="5">
        <f t="shared" si="6"/>
        <v>590</v>
      </c>
      <c r="G48" s="5">
        <f t="shared" si="6"/>
        <v>253</v>
      </c>
      <c r="H48" s="5">
        <f t="shared" si="6"/>
        <v>0</v>
      </c>
      <c r="I48" s="5">
        <f t="shared" si="6"/>
        <v>0</v>
      </c>
    </row>
    <row r="49" spans="1:9" ht="17.25" customHeight="1">
      <c r="A49" s="24">
        <v>1</v>
      </c>
      <c r="B49" s="15" t="s">
        <v>75</v>
      </c>
      <c r="C49" s="5">
        <v>1197</v>
      </c>
      <c r="D49" s="5">
        <v>3843</v>
      </c>
      <c r="E49" s="5">
        <v>3028</v>
      </c>
      <c r="F49" s="5">
        <v>590</v>
      </c>
      <c r="G49" s="5">
        <v>253</v>
      </c>
      <c r="H49" s="5"/>
      <c r="I49" s="5"/>
    </row>
    <row r="50" spans="1:9" ht="63">
      <c r="A50" s="24" t="s">
        <v>76</v>
      </c>
      <c r="B50" s="15" t="s">
        <v>77</v>
      </c>
      <c r="C50" s="18">
        <v>23</v>
      </c>
      <c r="D50" s="5">
        <f>+D31+D20+D12-D37</f>
        <v>104248</v>
      </c>
      <c r="E50" s="5">
        <f>+E31+E20+E12-E37</f>
        <v>19749</v>
      </c>
      <c r="F50" s="5">
        <f>+F31+F20+F12-F37+F27</f>
        <v>7056</v>
      </c>
      <c r="G50" s="19">
        <v>595</v>
      </c>
      <c r="H50" s="29"/>
      <c r="I50" s="29">
        <v>31</v>
      </c>
    </row>
    <row r="51" spans="1:9" ht="63">
      <c r="A51" s="24" t="s">
        <v>78</v>
      </c>
      <c r="B51" s="15" t="s">
        <v>79</v>
      </c>
      <c r="C51" s="18">
        <v>194</v>
      </c>
      <c r="D51" s="5">
        <v>152</v>
      </c>
      <c r="E51" s="5">
        <v>71</v>
      </c>
      <c r="F51" s="5">
        <v>20</v>
      </c>
      <c r="G51" s="29"/>
      <c r="H51" s="29"/>
      <c r="I51" s="29"/>
    </row>
    <row r="52" spans="1:9" ht="78.75">
      <c r="A52" s="24" t="s">
        <v>80</v>
      </c>
      <c r="B52" s="20" t="s">
        <v>81</v>
      </c>
      <c r="C52" s="21">
        <v>65</v>
      </c>
      <c r="D52" s="5">
        <v>2578</v>
      </c>
      <c r="E52" s="5">
        <v>0</v>
      </c>
      <c r="F52" s="5">
        <v>932</v>
      </c>
      <c r="G52" s="29"/>
      <c r="H52" s="29"/>
      <c r="I52" s="29"/>
    </row>
    <row r="53" spans="1:9" ht="47.25">
      <c r="A53" s="26"/>
      <c r="B53" s="20" t="s">
        <v>82</v>
      </c>
      <c r="C53" s="5">
        <v>427</v>
      </c>
      <c r="D53" s="5">
        <v>177</v>
      </c>
      <c r="E53" s="5">
        <v>0</v>
      </c>
      <c r="F53" s="5">
        <v>221</v>
      </c>
      <c r="G53" s="29"/>
      <c r="H53" s="29"/>
      <c r="I53" s="29"/>
    </row>
    <row r="54" spans="1:9" ht="31.5">
      <c r="A54" s="27"/>
      <c r="B54" s="20" t="s">
        <v>83</v>
      </c>
      <c r="C54" s="5">
        <v>14</v>
      </c>
      <c r="D54" s="5">
        <f>+D50</f>
        <v>104248</v>
      </c>
      <c r="E54" s="5">
        <f>+E50</f>
        <v>19749</v>
      </c>
      <c r="F54" s="5">
        <f>+F50</f>
        <v>7056</v>
      </c>
      <c r="G54" s="5">
        <f>+G50</f>
        <v>595</v>
      </c>
      <c r="H54" s="29"/>
      <c r="I54" s="29"/>
    </row>
  </sheetData>
  <mergeCells count="1">
    <mergeCell ref="B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d.kotseva</dc:creator>
  <cp:keywords/>
  <dc:description/>
  <cp:lastModifiedBy>d.kotseva</cp:lastModifiedBy>
  <dcterms:created xsi:type="dcterms:W3CDTF">2011-02-03T08:18:34Z</dcterms:created>
  <dcterms:modified xsi:type="dcterms:W3CDTF">2011-04-12T12:31:35Z</dcterms:modified>
  <cp:category/>
  <cp:version/>
  <cp:contentType/>
  <cp:contentStatus/>
</cp:coreProperties>
</file>